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<sst xmlns="http://schemas.openxmlformats.org/spreadsheetml/2006/main" count="50" uniqueCount="50">
  <si>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</si>
  <si>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RSG155</t>
  </si>
  <si>
    <t xml:space="preserve">m²</t>
  </si>
  <si>
    <t xml:space="preserve">Paviment interior de làmines de gres porcellànic tècnic. Col·locació en capa fina.</t>
  </si>
  <si>
    <r>
      <rPr>
        <sz val="8.25"/>
        <color rgb="FF000000"/>
        <rFont val="Arial"/>
        <family val="2"/>
      </rPr>
      <t xml:space="preserve">Paviment interior de làmines de gres porcellànic tècnic, amb malla de fibra de vidre incorporada, de 1000x1000x6 mm, gamma mitja, capacitat d'absorció d'aigua E&lt;0,1%, grup BIa, segons UNE-EN 14411, amb resistència al lliscament 35&lt;Rd&lt;=45 segons UNE-EN 16165 i lliscabilitat classe 2 segons CTE; càrrega de trencament &gt;1500 N; resistència a la flexió &gt;45 N/mm². SUPORT: de morter de ciment. COL·LOCACIÓ: en capa fina i mitjançant doble encolat amb adhesiu cimentós millorat, C2 TE S1, segons UNE-EN 12004, deformable, amb lliscament reduït i temps obert ampliat, Keraflex Extra S1 Zero "MAPEI SPAIN", color gris.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</si>
  <si>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</si>
  <si>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</si>
  <si>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</si>
  <si>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</si>
  <si>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</si>
  <si>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</si>
  <si>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</si>
  <si>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mt09mcm060g</t>
  </si>
  <si>
    <t xml:space="preserve">kg</t>
  </si>
  <si>
    <t xml:space="preserve">Adhesiu cimentós millorat, C2 TE S1, segons UNE-EN 12004, deformable, amb lliscament reduït i temps obert ampliat, Keraflex Extra S1 Zero "MAPEI SPAIN", color gris, a base de ciment, àrids de granulometria fina, resines sintètiques i additius especials, amb propietats tixòtropes i de enduriment sense retracció, per a la col·locació en capa fina de tot tipus de peces ceràmiques i de pedra natural.</t>
  </si>
  <si>
    <t xml:space="preserve">mt18bcp120qb</t>
  </si>
  <si>
    <t xml:space="preserve">m²</t>
  </si>
  <si>
    <t xml:space="preserve">Làmines de gres porcellànic tècnic, amb malla de fibra de vidre incorporada, de 1000x1000x6 mm, gamma mitja, capacitat d'absorció d'aigua E&lt;0,1%, grup BIa, segons UNE-EN 14411, amb resistència al lliscament 35&lt;Rd&lt;=45 segons UNE-EN 16165 i lliscabilitat classe 2 segons CTE; càrrega de trencament &gt;1500 N; resistència a la flexió &gt;45 N/mm².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</si>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</sst>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3.95" customWidth="1"/>
    <col min="5" max="5" width="11.73" customWidth="1"/>
    <col min="6" max="6" width="1.02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5</v>
      </c>
      <c r="F10" s="11"/>
      <c r="G10" s="12">
        <v>0.86</v>
      </c>
      <c r="H10" s="12">
        <f ca="1">ROUND(INDIRECT(ADDRESS(ROW()+(0), COLUMN()+(-3), 1))*INDIRECT(ADDRESS(ROW()+(0), COLUMN()+(-1), 1)), 2)</f>
        <v>4.3</v>
      </c>
      <c r="I10" s="12"/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1"/>
      <c r="G11" s="12">
        <v>103.86</v>
      </c>
      <c r="H11" s="12">
        <f ca="1">ROUND(INDIRECT(ADDRESS(ROW()+(0), COLUMN()+(-3), 1))*INDIRECT(ADDRESS(ROW()+(0), COLUMN()+(-1), 1)), 2)</f>
        <v>109.05</v>
      </c>
      <c r="I11" s="12"/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1"/>
      <c r="G12" s="12">
        <v>2.4</v>
      </c>
      <c r="H12" s="12">
        <f ca="1">ROUND(INDIRECT(ADDRESS(ROW()+(0), COLUMN()+(-3), 1))*INDIRECT(ADDRESS(ROW()+(0), COLUMN()+(-1), 1)), 2)</f>
        <v>0.16</v>
      </c>
      <c r="I12" s="12"/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0.04</v>
      </c>
      <c r="F13" s="13"/>
      <c r="G13" s="14">
        <v>1.46</v>
      </c>
      <c r="H13" s="14">
        <f ca="1">ROUND(INDIRECT(ADDRESS(ROW()+(0), COLUMN()+(-3), 1))*INDIRECT(ADDRESS(ROW()+(0), COLUMN()+(-1), 1)), 2)</f>
        <v>0.06</v>
      </c>
      <c r="I13" s="14"/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113.57</v>
      </c>
      <c r="I14" s="17"/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5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0.607</v>
      </c>
      <c r="F16" s="11"/>
      <c r="G16" s="12">
        <v>28.42</v>
      </c>
      <c r="H16" s="12">
        <f ca="1">ROUND(INDIRECT(ADDRESS(ROW()+(0), COLUMN()+(-3), 1))*INDIRECT(ADDRESS(ROW()+(0), COLUMN()+(-1), 1)), 2)</f>
        <v>17.25</v>
      </c>
      <c r="I16" s="12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0.304</v>
      </c>
      <c r="F17" s="13"/>
      <c r="G17" s="14">
        <v>25.28</v>
      </c>
      <c r="H17" s="14">
        <f ca="1">ROUND(INDIRECT(ADDRESS(ROW()+(0), COLUMN()+(-3), 1))*INDIRECT(ADDRESS(ROW()+(0), COLUMN()+(-1), 1)), 2)</f>
        <v>7.69</v>
      </c>
      <c r="I17" s="14"/>
    </row>
    <row r="18" spans="1:9" ht="13.50" thickBot="1" customHeight="1">
      <c r="A18" s="15"/>
      <c r="B18" s="15"/>
      <c r="C18" s="15"/>
      <c r="D18" s="15"/>
      <c r="E18" s="9" t="s">
        <v>32</v>
      </c>
      <c r="F18" s="9"/>
      <c r="G18" s="9"/>
      <c r="H18" s="17">
        <f ca="1">ROUND(SUM(INDIRECT(ADDRESS(ROW()+(-1), COLUMN()+(0), 1)),INDIRECT(ADDRESS(ROW()+(-2), COLUMN()+(0), 1))), 2)</f>
        <v>24.94</v>
      </c>
      <c r="I18" s="17"/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3"/>
      <c r="G20" s="14">
        <f ca="1">ROUND(SUM(INDIRECT(ADDRESS(ROW()+(-2), COLUMN()+(1), 1)),INDIRECT(ADDRESS(ROW()+(-6), COLUMN()+(1), 1))), 2)</f>
        <v>138.51</v>
      </c>
      <c r="H20" s="14">
        <f ca="1">ROUND(INDIRECT(ADDRESS(ROW()+(0), COLUMN()+(-3), 1))*INDIRECT(ADDRESS(ROW()+(0), COLUMN()+(-1), 1))/100, 2)</f>
        <v>2.77</v>
      </c>
      <c r="I20" s="14"/>
    </row>
    <row r="21" spans="1:9" ht="13.50" thickBot="1" customHeight="1">
      <c r="A21" s="21" t="s">
        <v>36</v>
      </c>
      <c r="B21" s="21"/>
      <c r="C21" s="22"/>
      <c r="D21" s="23"/>
      <c r="E21" s="24" t="s">
        <v>37</v>
      </c>
      <c r="F21" s="24"/>
      <c r="G21" s="25"/>
      <c r="H21" s="26">
        <f ca="1">ROUND(SUM(INDIRECT(ADDRESS(ROW()+(-1), COLUMN()+(0), 1)),INDIRECT(ADDRESS(ROW()+(-3), COLUMN()+(0), 1)),INDIRECT(ADDRESS(ROW()+(-7), COLUMN()+(0), 1))), 2)</f>
        <v>141.28</v>
      </c>
      <c r="I21" s="26"/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 t="s">
        <v>40</v>
      </c>
      <c r="G24" s="27"/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>
        <v>172013</v>
      </c>
      <c r="G25" s="29"/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>
        <v>172014</v>
      </c>
      <c r="G27" s="29"/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60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D24"/>
    <mergeCell ref="F24:H24"/>
    <mergeCell ref="A25:D25"/>
    <mergeCell ref="E25:E26"/>
    <mergeCell ref="F25:H26"/>
    <mergeCell ref="I25:I26"/>
    <mergeCell ref="A26:D26"/>
    <mergeCell ref="A27:D27"/>
    <mergeCell ref="E27:E28"/>
    <mergeCell ref="F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